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DIF\Inf Presupuestaria\"/>
    </mc:Choice>
  </mc:AlternateContent>
  <xr:revisionPtr revIDLastSave="0" documentId="13_ncr:1_{756F11D2-9BB3-4B73-9EF1-A960297738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4" l="1"/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21" i="4" l="1"/>
  <c r="E21" i="4"/>
  <c r="E31" i="4"/>
  <c r="H31" i="4"/>
  <c r="H16" i="4"/>
  <c r="E16" i="4"/>
  <c r="H39" i="4" l="1"/>
  <c r="E39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<sst xmlns="http://schemas.openxmlformats.org/spreadsheetml/2006/main" count="98" uniqueCount="50">
  <si>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</si>
  <si>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</si>
  <si>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</si>
  <si>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</si>
  <si>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</si>
  <si>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</si>
  <si>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</si>
  <si>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</si>
  <si>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</si>
  <si>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</si>
  <si>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</si>
  <si>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</si>
  <si>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</si>
  <si>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</si>
  <si>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</si>
  <si>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</si>
  <si>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</si>
  <si>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</si>
  <si>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</si>
  <si>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</si>
  <si>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</si>
  <si>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</si>
  <si>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</si>
  <si>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</si>
  <si>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</si>
  <si>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</si>
  <si>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</si>
  <si>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</si>
  <si>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</si>
  <si>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</si>
  <si>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</si>
  <si>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</si>
  <si>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</si>
  <si>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</si>
  <si>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</si>
  <si>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</si>
  <si>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</si>
  <si>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</si>
  <si>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</si>
  <si>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</si>
  <si>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</si>
  <si>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</si>
  <si>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</si>
  <si>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</si>
  <si>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</si>
  <si>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</si>
  <si>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</si>
  <si>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</si>
  <si>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</si>
  <si>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 DEL MUNICIPIO COMONFORT, GTO.
ESTADO ANALÍTICO DE INGRESOS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</si>
</sst>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4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4" fontId="8" fillId="0" borderId="14" xfId="23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14" fillId="3" borderId="8" xfId="8" applyFont="1" applyFill="1" applyBorder="1" applyAlignment="1" applyProtection="1">
      <alignment horizontal="center" vertical="center" wrapText="1"/>
      <protection locked="0"/>
    </xf>
    <xf numFmtId="0" fontId="14" fillId="3" borderId="9" xfId="8" applyFont="1" applyFill="1" applyBorder="1" applyAlignment="1" applyProtection="1">
      <alignment horizontal="center" vertical="center" wrapText="1"/>
      <protection locked="0"/>
    </xf>
    <xf numFmtId="0" fontId="14" fillId="3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4000000}"/>
    <cellStyle name="Millares 2 3" xfId="5" xr:uid="{00000000-0005-0000-0000-000005000000}"/>
    <cellStyle name="Millares 2 3 2" xfId="20" xr:uid="{00000000-0005-0000-0000-000006000000}"/>
    <cellStyle name="Millares 2 4" xfId="18" xr:uid="{00000000-0005-0000-0000-000007000000}"/>
    <cellStyle name="Millares 3" xfId="6" xr:uid="{00000000-0005-0000-0000-000008000000}"/>
    <cellStyle name="Millares 3 2" xfId="21" xr:uid="{00000000-0005-0000-0000-000009000000}"/>
    <cellStyle name="Moneda 2" xfId="7" xr:uid="{00000000-0005-0000-0000-00000A000000}"/>
    <cellStyle name="Moneda 2 2" xfId="22" xr:uid="{00000000-0005-0000-0000-00000B000000}"/>
    <cellStyle name="Normal" xfId="0" builtinId="0"/>
    <cellStyle name="Normal 2" xfId="8" xr:uid="{00000000-0005-0000-0000-00000D000000}"/>
    <cellStyle name="Normal 2 2" xfId="9" xr:uid="{00000000-0005-0000-0000-00000E000000}"/>
    <cellStyle name="Normal 2 3" xfId="23" xr:uid="{00000000-0005-0000-0000-00000F000000}"/>
    <cellStyle name="Normal 3" xfId="10" xr:uid="{00000000-0005-0000-0000-000010000000}"/>
    <cellStyle name="Normal 4" xfId="11" xr:uid="{00000000-0005-0000-0000-000011000000}"/>
    <cellStyle name="Normal 4 2" xfId="12" xr:uid="{00000000-0005-0000-0000-000012000000}"/>
    <cellStyle name="Normal 5" xfId="13" xr:uid="{00000000-0005-0000-0000-000013000000}"/>
    <cellStyle name="Normal 5 2" xfId="14" xr:uid="{00000000-0005-0000-0000-000014000000}"/>
    <cellStyle name="Normal 6" xfId="15" xr:uid="{00000000-0005-0000-0000-000015000000}"/>
    <cellStyle name="Normal 6 2" xfId="16" xr:uid="{00000000-0005-0000-0000-000016000000}"/>
    <cellStyle name="Normal 6 2 2" xfId="25" xr:uid="{00000000-0005-0000-0000-000017000000}"/>
    <cellStyle name="Normal 6 3" xfId="24" xr:uid="{00000000-0005-0000-0000-000018000000}"/>
    <cellStyle name="Porcentual 2" xfId="17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325753</xdr:colOff>
      <xdr:row>0</xdr:row>
      <xdr:rowOff>47624</xdr:rowOff>
    </xdr:from>
    <xdr:to>
      <xdr:col>1</xdr:col>
      <xdr:colOff>790574</xdr:colOff>
      <xdr:row>0</xdr:row>
      <xdr:rowOff>466725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30528" y="47624"/>
          <a:ext cx="464821" cy="419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792481</xdr:colOff>
      <xdr:row>0</xdr:row>
      <xdr:rowOff>49530</xdr:rowOff>
    </xdr:from>
    <xdr:ext cx="702944" cy="42672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0131" y="49530"/>
          <a:ext cx="702944" cy="426720"/>
        </a:xfrm>
        <a:prstGeom prst="rect">
          <a:avLst/>
        </a:prstGeom>
      </xdr:spPr>
    </xdr:pic>
    <xdr:clientData/>
  </xdr:oneCellAnchor>
  <xdr:twoCellAnchor editAs="oneCell">
    <xdr:from>
      <xdr:col>1</xdr:col>
      <xdr:colOff>2057400</xdr:colOff>
      <xdr:row>48</xdr:row>
      <xdr:rowOff>85725</xdr:rowOff>
    </xdr:from>
    <xdr:to>
      <xdr:col>6</xdr:col>
      <xdr:colOff>161925</xdr:colOff>
      <xdr:row>52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9248775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pane ySplit="1" topLeftCell="A2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4" t="s">
        <v>49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63" t="s">
        <v>22</v>
      </c>
      <c r="D2" s="63"/>
      <c r="E2" s="63"/>
      <c r="F2" s="63"/>
      <c r="G2" s="63"/>
      <c r="H2" s="64" t="s">
        <v>19</v>
      </c>
    </row>
    <row r="3" spans="1:9" s="1" customFormat="1" ht="24.9" customHeight="1" x14ac:dyDescent="0.2">
      <c r="A3" s="59"/>
      <c r="B3" s="60"/>
      <c r="C3" s="41" t="s">
        <v>15</v>
      </c>
      <c r="D3" s="42" t="s">
        <v>20</v>
      </c>
      <c r="E3" s="42" t="s">
        <v>16</v>
      </c>
      <c r="F3" s="42" t="s">
        <v>17</v>
      </c>
      <c r="G3" s="43" t="s">
        <v>18</v>
      </c>
      <c r="H3" s="65"/>
    </row>
    <row r="4" spans="1:9" s="1" customFormat="1" x14ac:dyDescent="0.2">
      <c r="A4" s="61"/>
      <c r="B4" s="62"/>
      <c r="C4" s="44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</row>
    <row r="5" spans="1:9" x14ac:dyDescent="0.2">
      <c r="A5" s="28"/>
      <c r="B5" s="38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40" t="s">
        <v>37</v>
      </c>
    </row>
    <row r="6" spans="1:9" x14ac:dyDescent="0.2">
      <c r="A6" s="29"/>
      <c r="B6" s="39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40" t="s">
        <v>47</v>
      </c>
    </row>
    <row r="7" spans="1:9" x14ac:dyDescent="0.2">
      <c r="A7" s="28"/>
      <c r="B7" s="38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40" t="s">
        <v>38</v>
      </c>
    </row>
    <row r="8" spans="1:9" x14ac:dyDescent="0.2">
      <c r="A8" s="28"/>
      <c r="B8" s="38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40" t="s">
        <v>39</v>
      </c>
    </row>
    <row r="9" spans="1:9" x14ac:dyDescent="0.2">
      <c r="A9" s="28"/>
      <c r="B9" s="38" t="s">
        <v>4</v>
      </c>
      <c r="C9" s="17">
        <v>55015</v>
      </c>
      <c r="D9" s="17">
        <v>0</v>
      </c>
      <c r="E9" s="17">
        <f t="shared" si="0"/>
        <v>55015</v>
      </c>
      <c r="F9" s="47">
        <v>33300.75</v>
      </c>
      <c r="G9" s="47">
        <v>33300.75</v>
      </c>
      <c r="H9" s="17">
        <f t="shared" si="1"/>
        <v>-21714.25</v>
      </c>
      <c r="I9" s="40" t="s">
        <v>40</v>
      </c>
    </row>
    <row r="10" spans="1:9" x14ac:dyDescent="0.2">
      <c r="A10" s="29"/>
      <c r="B10" s="39" t="s">
        <v>5</v>
      </c>
      <c r="C10" s="17">
        <v>0</v>
      </c>
      <c r="D10" s="17">
        <v>0</v>
      </c>
      <c r="E10" s="17">
        <f t="shared" ref="E10:E13" si="2">C10+D10</f>
        <v>0</v>
      </c>
      <c r="F10" s="47">
        <v>0</v>
      </c>
      <c r="G10" s="47">
        <v>0</v>
      </c>
      <c r="H10" s="17">
        <f t="shared" ref="H10:H13" si="3">G10-C10</f>
        <v>0</v>
      </c>
      <c r="I10" s="40" t="s">
        <v>41</v>
      </c>
    </row>
    <row r="11" spans="1:9" x14ac:dyDescent="0.2">
      <c r="A11" s="35"/>
      <c r="B11" s="38" t="s">
        <v>24</v>
      </c>
      <c r="C11" s="17">
        <v>1256060</v>
      </c>
      <c r="D11" s="46">
        <v>982525.27</v>
      </c>
      <c r="E11" s="17">
        <f t="shared" si="2"/>
        <v>2238585.27</v>
      </c>
      <c r="F11" s="47">
        <v>446239</v>
      </c>
      <c r="G11" s="47">
        <v>446239</v>
      </c>
      <c r="H11" s="17">
        <f t="shared" si="3"/>
        <v>-809821</v>
      </c>
      <c r="I11" s="40" t="s">
        <v>42</v>
      </c>
    </row>
    <row r="12" spans="1:9" ht="20.399999999999999" x14ac:dyDescent="0.2">
      <c r="A12" s="35"/>
      <c r="B12" s="38" t="s">
        <v>25</v>
      </c>
      <c r="C12" s="17">
        <v>0</v>
      </c>
      <c r="D12" s="46">
        <v>0</v>
      </c>
      <c r="E12" s="17">
        <f t="shared" si="2"/>
        <v>0</v>
      </c>
      <c r="F12" s="47">
        <v>0</v>
      </c>
      <c r="G12" s="47">
        <v>0</v>
      </c>
      <c r="H12" s="17">
        <f t="shared" si="3"/>
        <v>0</v>
      </c>
      <c r="I12" s="40" t="s">
        <v>43</v>
      </c>
    </row>
    <row r="13" spans="1:9" ht="20.399999999999999" x14ac:dyDescent="0.2">
      <c r="A13" s="35"/>
      <c r="B13" s="38" t="s">
        <v>26</v>
      </c>
      <c r="C13" s="17">
        <v>16445858.33</v>
      </c>
      <c r="D13" s="46">
        <v>93147</v>
      </c>
      <c r="E13" s="17">
        <f t="shared" si="2"/>
        <v>16539005.33</v>
      </c>
      <c r="F13" s="47">
        <v>8186045.04</v>
      </c>
      <c r="G13" s="47">
        <v>8186045.04</v>
      </c>
      <c r="H13" s="17">
        <f t="shared" si="3"/>
        <v>-8259813.29</v>
      </c>
      <c r="I13" s="40" t="s">
        <v>44</v>
      </c>
    </row>
    <row r="14" spans="1:9" x14ac:dyDescent="0.2">
      <c r="A14" s="28"/>
      <c r="B14" s="38" t="s">
        <v>6</v>
      </c>
      <c r="C14" s="17">
        <v>0</v>
      </c>
      <c r="D14" s="46">
        <v>1483270.2</v>
      </c>
      <c r="E14" s="17">
        <f t="shared" ref="E14" si="4">C14+D14</f>
        <v>1483270.2</v>
      </c>
      <c r="F14" s="47">
        <v>0</v>
      </c>
      <c r="G14" s="47">
        <v>0</v>
      </c>
      <c r="H14" s="17">
        <f t="shared" ref="H14" si="5">G14-C14</f>
        <v>0</v>
      </c>
      <c r="I14" s="40" t="s">
        <v>45</v>
      </c>
    </row>
    <row r="15" spans="1:9" x14ac:dyDescent="0.2">
      <c r="A15" s="28"/>
      <c r="C15" s="8"/>
      <c r="D15" s="8"/>
      <c r="E15" s="8"/>
      <c r="F15" s="8"/>
      <c r="G15" s="8"/>
      <c r="H15" s="8"/>
      <c r="I15" s="40" t="s">
        <v>46</v>
      </c>
    </row>
    <row r="16" spans="1:9" x14ac:dyDescent="0.2">
      <c r="A16" s="4"/>
      <c r="B16" s="5" t="s">
        <v>13</v>
      </c>
      <c r="C16" s="18">
        <f>SUM(C5:C14)</f>
        <v>17756933.329999998</v>
      </c>
      <c r="D16" s="18">
        <f t="shared" ref="D16:H16" si="6">SUM(D5:D14)</f>
        <v>2558942.4699999997</v>
      </c>
      <c r="E16" s="18">
        <f t="shared" si="6"/>
        <v>20315875.800000001</v>
      </c>
      <c r="F16" s="18">
        <f t="shared" si="6"/>
        <v>8665584.7899999991</v>
      </c>
      <c r="G16" s="6">
        <f t="shared" si="6"/>
        <v>8665584.7899999991</v>
      </c>
      <c r="H16" s="7">
        <f t="shared" si="6"/>
        <v>-9091348.5399999991</v>
      </c>
      <c r="I16" s="40" t="s">
        <v>46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40" t="s">
        <v>46</v>
      </c>
    </row>
    <row r="18" spans="1:9" x14ac:dyDescent="0.2">
      <c r="A18" s="66" t="s">
        <v>23</v>
      </c>
      <c r="B18" s="67"/>
      <c r="C18" s="63" t="s">
        <v>22</v>
      </c>
      <c r="D18" s="63"/>
      <c r="E18" s="63"/>
      <c r="F18" s="63"/>
      <c r="G18" s="63"/>
      <c r="H18" s="64" t="s">
        <v>19</v>
      </c>
      <c r="I18" s="40" t="s">
        <v>46</v>
      </c>
    </row>
    <row r="19" spans="1:9" ht="20.399999999999999" x14ac:dyDescent="0.2">
      <c r="A19" s="68"/>
      <c r="B19" s="69"/>
      <c r="C19" s="41" t="s">
        <v>15</v>
      </c>
      <c r="D19" s="42" t="s">
        <v>20</v>
      </c>
      <c r="E19" s="42" t="s">
        <v>16</v>
      </c>
      <c r="F19" s="42" t="s">
        <v>17</v>
      </c>
      <c r="G19" s="43" t="s">
        <v>18</v>
      </c>
      <c r="H19" s="65"/>
      <c r="I19" s="40" t="s">
        <v>46</v>
      </c>
    </row>
    <row r="20" spans="1:9" x14ac:dyDescent="0.2">
      <c r="A20" s="70"/>
      <c r="B20" s="71"/>
      <c r="C20" s="44" t="s">
        <v>7</v>
      </c>
      <c r="D20" s="45" t="s">
        <v>8</v>
      </c>
      <c r="E20" s="45" t="s">
        <v>9</v>
      </c>
      <c r="F20" s="45" t="s">
        <v>10</v>
      </c>
      <c r="G20" s="45" t="s">
        <v>11</v>
      </c>
      <c r="H20" s="45" t="s">
        <v>12</v>
      </c>
      <c r="I20" s="40" t="s">
        <v>46</v>
      </c>
    </row>
    <row r="21" spans="1:9" x14ac:dyDescent="0.2">
      <c r="A21" s="36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40" t="s">
        <v>46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40" t="s">
        <v>37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40" t="s">
        <v>47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40" t="s">
        <v>38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40" t="s">
        <v>39</v>
      </c>
    </row>
    <row r="26" spans="1:9" ht="11.4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40" t="s">
        <v>40</v>
      </c>
    </row>
    <row r="27" spans="1:9" ht="11.4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40" t="s">
        <v>41</v>
      </c>
    </row>
    <row r="28" spans="1:9" ht="20.399999999999999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40" t="s">
        <v>43</v>
      </c>
    </row>
    <row r="29" spans="1:9" ht="20.399999999999999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40" t="s">
        <v>44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40" t="s">
        <v>46</v>
      </c>
    </row>
    <row r="31" spans="1:9" ht="41.25" customHeight="1" x14ac:dyDescent="0.2">
      <c r="A31" s="52" t="s">
        <v>48</v>
      </c>
      <c r="B31" s="53"/>
      <c r="C31" s="21">
        <f t="shared" ref="C31:H31" si="14">SUM(C32:C35)</f>
        <v>17756933.329999998</v>
      </c>
      <c r="D31" s="21">
        <f t="shared" si="14"/>
        <v>1075672.27</v>
      </c>
      <c r="E31" s="21">
        <f t="shared" si="14"/>
        <v>18832605.600000001</v>
      </c>
      <c r="F31" s="21">
        <f t="shared" si="14"/>
        <v>8665584.7899999991</v>
      </c>
      <c r="G31" s="21">
        <f t="shared" si="14"/>
        <v>8665584.7899999991</v>
      </c>
      <c r="H31" s="21">
        <f t="shared" si="14"/>
        <v>-9091348.5399999991</v>
      </c>
      <c r="I31" s="40" t="s">
        <v>46</v>
      </c>
    </row>
    <row r="32" spans="1:9" x14ac:dyDescent="0.2">
      <c r="A32" s="11"/>
      <c r="B32" s="12" t="s">
        <v>1</v>
      </c>
      <c r="C32" s="20">
        <v>0</v>
      </c>
      <c r="D32" s="48">
        <v>0</v>
      </c>
      <c r="E32" s="20">
        <f>C32+D32</f>
        <v>0</v>
      </c>
      <c r="F32" s="49">
        <v>0</v>
      </c>
      <c r="G32" s="49">
        <v>0</v>
      </c>
      <c r="H32" s="20">
        <f>G32-C32</f>
        <v>0</v>
      </c>
      <c r="I32" s="40" t="s">
        <v>47</v>
      </c>
    </row>
    <row r="33" spans="1:9" ht="11.4" x14ac:dyDescent="0.2">
      <c r="A33" s="11"/>
      <c r="B33" s="12" t="s">
        <v>31</v>
      </c>
      <c r="C33" s="20">
        <v>55015</v>
      </c>
      <c r="D33" s="48">
        <v>0</v>
      </c>
      <c r="E33" s="20">
        <f>C33+D33</f>
        <v>55015</v>
      </c>
      <c r="F33" s="49">
        <v>33300.75</v>
      </c>
      <c r="G33" s="49">
        <v>33300.75</v>
      </c>
      <c r="H33" s="20">
        <f t="shared" ref="H33:H34" si="15">G33-C33</f>
        <v>-21714.25</v>
      </c>
      <c r="I33" s="40" t="s">
        <v>40</v>
      </c>
    </row>
    <row r="34" spans="1:9" ht="11.4" x14ac:dyDescent="0.2">
      <c r="A34" s="11"/>
      <c r="B34" s="12" t="s">
        <v>32</v>
      </c>
      <c r="C34" s="20">
        <v>1256060</v>
      </c>
      <c r="D34" s="48">
        <v>982525.27</v>
      </c>
      <c r="E34" s="20">
        <f>C34+D34</f>
        <v>2238585.27</v>
      </c>
      <c r="F34" s="49">
        <v>446239</v>
      </c>
      <c r="G34" s="49">
        <v>446239</v>
      </c>
      <c r="H34" s="20">
        <f t="shared" si="15"/>
        <v>-809821</v>
      </c>
      <c r="I34" s="40" t="s">
        <v>42</v>
      </c>
    </row>
    <row r="35" spans="1:9" ht="20.399999999999999" x14ac:dyDescent="0.2">
      <c r="A35" s="11"/>
      <c r="B35" s="12" t="s">
        <v>26</v>
      </c>
      <c r="C35" s="20">
        <v>16445858.33</v>
      </c>
      <c r="D35" s="48">
        <v>93147</v>
      </c>
      <c r="E35" s="20">
        <f>C35+D35</f>
        <v>16539005.33</v>
      </c>
      <c r="F35" s="49">
        <v>8186045.04</v>
      </c>
      <c r="G35" s="49">
        <v>8186045.04</v>
      </c>
      <c r="H35" s="20">
        <f t="shared" ref="H35" si="16">G35-C35</f>
        <v>-8259813.29</v>
      </c>
      <c r="I35" s="40" t="s">
        <v>44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40" t="s">
        <v>46</v>
      </c>
    </row>
    <row r="37" spans="1:9" x14ac:dyDescent="0.2">
      <c r="A37" s="37" t="s">
        <v>33</v>
      </c>
      <c r="B37" s="13"/>
      <c r="C37" s="21">
        <f t="shared" ref="C37:H37" si="17">SUM(C38)</f>
        <v>0</v>
      </c>
      <c r="D37" s="21">
        <f t="shared" si="17"/>
        <v>1483270.2</v>
      </c>
      <c r="E37" s="21">
        <f t="shared" si="17"/>
        <v>1483270.2</v>
      </c>
      <c r="F37" s="21">
        <f t="shared" si="17"/>
        <v>0</v>
      </c>
      <c r="G37" s="21">
        <f t="shared" si="17"/>
        <v>0</v>
      </c>
      <c r="H37" s="21">
        <f t="shared" si="17"/>
        <v>0</v>
      </c>
      <c r="I37" s="40" t="s">
        <v>46</v>
      </c>
    </row>
    <row r="38" spans="1:9" x14ac:dyDescent="0.2">
      <c r="A38" s="9"/>
      <c r="B38" s="12" t="s">
        <v>6</v>
      </c>
      <c r="C38" s="20">
        <v>0</v>
      </c>
      <c r="D38" s="50">
        <v>1483270.2</v>
      </c>
      <c r="E38" s="20">
        <f>C38+D38</f>
        <v>1483270.2</v>
      </c>
      <c r="F38" s="20">
        <v>0</v>
      </c>
      <c r="G38" s="20">
        <v>0</v>
      </c>
      <c r="H38" s="20">
        <f>G38-C38</f>
        <v>0</v>
      </c>
      <c r="I38" s="40" t="s">
        <v>45</v>
      </c>
    </row>
    <row r="39" spans="1:9" x14ac:dyDescent="0.2">
      <c r="A39" s="14"/>
      <c r="B39" s="15" t="s">
        <v>13</v>
      </c>
      <c r="C39" s="18">
        <f>SUM(C37+C31+C21)</f>
        <v>17756933.329999998</v>
      </c>
      <c r="D39" s="18">
        <f t="shared" ref="D39:H39" si="18">SUM(D37+D31+D21)</f>
        <v>2558942.4699999997</v>
      </c>
      <c r="E39" s="18">
        <f t="shared" si="18"/>
        <v>20315875.800000001</v>
      </c>
      <c r="F39" s="18">
        <f t="shared" si="18"/>
        <v>8665584.7899999991</v>
      </c>
      <c r="G39" s="18">
        <f t="shared" si="18"/>
        <v>8665584.7899999991</v>
      </c>
      <c r="H39" s="7">
        <f t="shared" si="18"/>
        <v>-9091348.5399999991</v>
      </c>
      <c r="I39" s="40" t="s">
        <v>46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40" t="s">
        <v>46</v>
      </c>
    </row>
    <row r="42" spans="1:9" ht="21.6" x14ac:dyDescent="0.2">
      <c r="B42" s="33" t="s">
        <v>34</v>
      </c>
    </row>
    <row r="43" spans="1:9" ht="11.4" x14ac:dyDescent="0.2">
      <c r="B43" s="34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2021-07-12T20:48:15Z</cp:lastPrinted>
  <dcterms:created xsi:type="dcterms:W3CDTF">2012-12-11T20:48:19Z</dcterms:created>
  <dcterms:modified xsi:type="dcterms:W3CDTF">2021-07-19T19:53:41Z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